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<sst xmlns="http://schemas.openxmlformats.org/spreadsheetml/2006/main" count="52" uniqueCount="44">
  <si>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</si>
  <si>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</si>
  <si>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</si>
  <si>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</si>
  <si>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</si>
  <si>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</si>
  <si>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</si>
  <si>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</si>
  <si>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</si>
  <si>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</si>
  <si>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</si>
  <si>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</si>
  <si>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</si>
  <si>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</si>
  <si>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</si>
  <si>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</si>
  <si>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</si>
  <si>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</si>
  <si>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</si>
  <si>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</si>
  <si>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</si>
  <si>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</si>
  <si>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</si>
  <si>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</si>
  <si>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</si>
  <si>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</si>
  <si>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</si>
  <si>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</si>
  <si>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</si>
  <si>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</si>
  <si>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</si>
  <si>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</si>
  <si>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</si>
  <si>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</si>
  <si>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</si>
  <si>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</si>
  <si>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</si>
  <si>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</si>
  <si>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2020</t>
  </si>
  <si>
    <t>AL 31 de Diciembre 2020</t>
  </si>
  <si>
    <t>Deuda Pública Bruta Total al 31 de Diciembre del año 2020</t>
  </si>
  <si>
    <t>Enero-Septiembre 2021</t>
  </si>
  <si>
    <t>Deuda Pública Bruta Total  descontando la amortización de Banobras al 30 de septiembre de 2021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</si>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</sst>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2</xdr:row>
      <xdr:rowOff>381000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0025"/>
          <a:ext cx="9620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9525</xdr:colOff>
      <xdr:row>0</xdr:row>
      <xdr:rowOff>57150</xdr:rowOff>
    </xdr:from>
    <xdr:to>
      <xdr:col>1</xdr:col>
      <xdr:colOff>971550</xdr:colOff>
      <xdr:row>3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7150"/>
          <a:ext cx="9620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1000125</xdr:colOff>
      <xdr:row>3</xdr:row>
      <xdr:rowOff>38100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9620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B1">
      <selection activeCell="D12" sqref="D12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382499999.999999</v>
      </c>
      <c r="J7" s="32">
        <f>G7-I7</f>
        <v>157500000.000001</v>
      </c>
      <c r="K7" s="13">
        <f>J7*1/I7</f>
        <v>0.4117647058823567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420671662.48</v>
      </c>
      <c r="J8" s="32">
        <f>G8-I8</f>
        <v>189130002.78999996</v>
      </c>
      <c r="K8" s="13">
        <f>J8*1/I8</f>
        <v>0.4495905468769049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194710020</v>
      </c>
      <c r="J9" s="32">
        <f>G9-I9</f>
        <v>61059210</v>
      </c>
      <c r="K9" s="13">
        <f>J9*1/I9</f>
        <v>0.31359048702270176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997881682.4799991</v>
      </c>
      <c r="J10" s="35">
        <f>SUM(J7:J9)</f>
        <v>407689212.790001</v>
      </c>
      <c r="K10" s="16">
        <f>J10*1/I10</f>
        <v>0.408554661286883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B8" sqref="B8:F8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38</v>
      </c>
      <c r="C6" s="76"/>
      <c r="D6" s="76"/>
      <c r="E6" s="76"/>
      <c r="F6" s="76"/>
      <c r="G6" s="36">
        <v>1056874601.8</v>
      </c>
    </row>
    <row r="7" spans="2:7" ht="22.5" customHeight="1">
      <c r="B7" s="75" t="s">
        <v>40</v>
      </c>
      <c r="C7" s="76"/>
      <c r="D7" s="76"/>
      <c r="E7" s="76"/>
      <c r="F7" s="76"/>
      <c r="G7" s="37">
        <f>+G6</f>
        <v>1056874601.8</v>
      </c>
    </row>
    <row r="8" spans="2:7" ht="23.25" customHeight="1">
      <c r="B8" s="68" t="s">
        <v>2</v>
      </c>
      <c r="C8" s="69"/>
      <c r="D8" s="69"/>
      <c r="E8" s="69"/>
      <c r="F8" s="69"/>
      <c r="G8" s="38">
        <v>28136819.320000004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1028737782.4799999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8356100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1020381682.4799999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22500000</v>
      </c>
    </row>
    <row r="13" spans="2:7" ht="25.5" customHeight="1" thickBot="1">
      <c r="B13" s="70" t="s">
        <v>42</v>
      </c>
      <c r="C13" s="71"/>
      <c r="D13" s="71"/>
      <c r="E13" s="71"/>
      <c r="F13" s="71"/>
      <c r="G13" s="40">
        <f>G11-G12</f>
        <v>997881682.4799999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B5" sqref="B5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39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f>Amortización!G6</f>
        <v>1056874601.8</v>
      </c>
      <c r="D7" s="44">
        <f>+D17</f>
        <v>997881682.4799999</v>
      </c>
    </row>
    <row r="8" spans="2:5" ht="15.75" thickBot="1">
      <c r="B8" s="24" t="s">
        <v>33</v>
      </c>
      <c r="C8" s="25">
        <f>C7/C6</f>
        <v>0.008918547224964768</v>
      </c>
      <c r="D8" s="25">
        <f>D7/D6</f>
        <v>0.008420729285165775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tr">
        <f>C5</f>
        <v>AL 31 de Diciembre 2020</v>
      </c>
      <c r="D15" s="31" t="str">
        <f>D5</f>
        <v>AL 30 de Septiembre de 2021</v>
      </c>
    </row>
    <row r="16" spans="2:5" ht="15">
      <c r="B16" s="22" t="s">
        <v>35</v>
      </c>
      <c r="C16" s="45">
        <v>1988476371.2100003</v>
      </c>
      <c r="D16" s="48">
        <v>1959978848.4299998</v>
      </c>
      <c r="E16" s="5"/>
    </row>
    <row r="17" spans="2:4" ht="15.75" thickBot="1">
      <c r="B17" s="29" t="s">
        <v>32</v>
      </c>
      <c r="C17" s="46">
        <f>C7</f>
        <v>1056874601.8</v>
      </c>
      <c r="D17" s="47">
        <f>+Amortización!G13</f>
        <v>997881682.4799999</v>
      </c>
    </row>
    <row r="18" spans="2:4" ht="15.75" thickBot="1">
      <c r="B18" s="24" t="s">
        <v>33</v>
      </c>
      <c r="C18" s="30">
        <f>C17/C16</f>
        <v>0.5314997035428111</v>
      </c>
      <c r="D18" s="30">
        <f>D17/D16</f>
        <v>0.5091288017109634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2021-11-01T14:40:24Z</dcterms:modified>
  <cp:category/>
  <cp:version/>
  <cp:contentType/>
  <cp:contentStatus/>
</cp:coreProperties>
</file>